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042022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3" i="62" l="1"/>
  <c r="D102" i="62" s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<sst xmlns="http://schemas.openxmlformats.org/spreadsheetml/2006/main" count="971" uniqueCount="659">
  <si>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</si>
  <si>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</si>
  <si>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</si>
  <si>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</si>
  <si>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</si>
  <si>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</si>
  <si>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</si>
  <si>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</si>
  <si>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</si>
  <si>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</si>
  <si>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</si>
  <si>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</si>
  <si>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</si>
  <si>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</si>
  <si>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</si>
  <si>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</si>
  <si>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</si>
  <si>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</si>
  <si>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</si>
  <si>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</si>
  <si>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</si>
  <si>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</si>
  <si>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</si>
  <si>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</si>
  <si>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</si>
  <si>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</si>
  <si>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</si>
  <si>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</si>
  <si>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</si>
  <si>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</si>
  <si>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</si>
  <si>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</si>
  <si>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</si>
  <si>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</si>
  <si>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</si>
  <si>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</si>
  <si>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</si>
  <si>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</si>
  <si>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</si>
  <si>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</si>
  <si>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</si>
  <si>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</si>
  <si>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</si>
  <si>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</si>
  <si>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</si>
  <si>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</si>
  <si>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</si>
  <si>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</si>
  <si>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</si>
  <si>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</si>
  <si>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</si>
  <si>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</si>
  <si>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</si>
  <si>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</si>
  <si>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</si>
  <si>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</si>
  <si>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</si>
  <si>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</si>
  <si>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</si>
  <si>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</si>
  <si>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</si>
  <si>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</si>
  <si>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</si>
  <si>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</si>
  <si>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</si>
  <si>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</si>
  <si>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</si>
  <si>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</si>
  <si>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</si>
  <si>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</si>
  <si>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</si>
  <si>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</si>
  <si>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</si>
  <si>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</si>
  <si>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</si>
  <si>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</si>
  <si>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</si>
  <si>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</si>
  <si>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</si>
  <si>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</si>
  <si>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</si>
  <si>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</si>
  <si>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</si>
  <si>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</si>
  <si>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</si>
  <si>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</si>
  <si>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</si>
  <si>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</si>
  <si>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</si>
  <si>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</si>
  <si>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</si>
  <si>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</si>
  <si>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</si>
  <si>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</si>
  <si>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</si>
  <si>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</si>
  <si>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</si>
  <si>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</si>
  <si>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</si>
  <si>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</si>
  <si>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</si>
  <si>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</si>
  <si>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</si>
  <si>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</si>
  <si>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</si>
  <si>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</si>
  <si>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</si>
  <si>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</si>
  <si>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</si>
  <si>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</si>
  <si>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</si>
  <si>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</si>
  <si>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</si>
  <si>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</si>
  <si>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</si>
  <si>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</si>
  <si>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</si>
  <si>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</si>
  <si>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</si>
  <si>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</si>
  <si>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</si>
  <si>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</si>
  <si>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</si>
  <si>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</si>
  <si>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</si>
  <si>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</si>
  <si>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</si>
  <si>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</si>
  <si>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</si>
  <si>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</si>
  <si>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</si>
  <si>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</si>
  <si>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</si>
  <si>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</si>
  <si>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</si>
  <si>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</si>
  <si>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</si>
  <si>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</si>
  <si>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</si>
  <si>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</si>
  <si>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</si>
  <si>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</si>
  <si>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</si>
  <si>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</si>
  <si>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</si>
  <si>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</si>
  <si>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</si>
  <si>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</si>
  <si>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</si>
  <si>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</si>
  <si>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</si>
  <si>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</si>
  <si>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</si>
  <si>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</si>
  <si>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</si>
  <si>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</si>
  <si>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</si>
  <si>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</si>
  <si>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</si>
  <si>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</si>
  <si>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</si>
  <si>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</si>
  <si>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</si>
  <si>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</si>
  <si>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</si>
  <si>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</si>
  <si>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</si>
  <si>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</si>
  <si>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</si>
  <si>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</si>
  <si>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</si>
  <si>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</si>
  <si>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</si>
  <si>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</si>
  <si>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</si>
  <si>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</si>
  <si>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</si>
  <si>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</si>
  <si>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</si>
  <si>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</si>
  <si>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</si>
  <si>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</si>
  <si>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</si>
  <si>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</si>
  <si>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</si>
  <si>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</si>
  <si>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</si>
  <si>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</si>
  <si>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</si>
  <si>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</si>
  <si>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</si>
  <si>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</si>
  <si>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</si>
  <si>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</si>
  <si>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</si>
  <si>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</si>
  <si>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</si>
  <si>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</si>
  <si>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</si>
  <si>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</si>
  <si>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</si>
  <si>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</si>
  <si>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</si>
  <si>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</si>
  <si>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</si>
  <si>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</si>
  <si>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</si>
  <si>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</si>
  <si>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</si>
  <si>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</si>
  <si>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</si>
  <si>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</si>
  <si>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</si>
  <si>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</si>
  <si>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</si>
  <si>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</si>
  <si>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</si>
  <si>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</si>
  <si>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</si>
  <si>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</si>
  <si>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</si>
  <si>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</si>
  <si>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</si>
  <si>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</si>
  <si>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</si>
  <si>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</si>
  <si>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</si>
  <si>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</si>
  <si>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</si>
  <si>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</si>
  <si>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</si>
  <si>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</si>
  <si>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</si>
  <si>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</si>
  <si>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</si>
  <si>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</si>
  <si>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</si>
  <si>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</si>
  <si>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</si>
  <si>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</si>
  <si>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</si>
  <si>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</si>
  <si>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</si>
  <si>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</si>
  <si>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</si>
  <si>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</si>
  <si>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</si>
  <si>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</si>
  <si>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</si>
  <si>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</si>
  <si>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</si>
  <si>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</si>
  <si>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</si>
  <si>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</si>
  <si>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</si>
  <si>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</si>
  <si>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</si>
  <si>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</si>
  <si>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</si>
  <si>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</si>
  <si>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</si>
  <si>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</si>
  <si>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</si>
  <si>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</si>
  <si>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</si>
  <si>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</si>
  <si>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</si>
  <si>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</si>
  <si>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</si>
  <si>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</si>
  <si>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</si>
  <si>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</si>
  <si>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</si>
  <si>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</si>
  <si>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</si>
  <si>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</si>
  <si>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</si>
  <si>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</si>
  <si>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</si>
  <si>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</si>
  <si>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</si>
  <si>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</si>
  <si>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</si>
  <si>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</si>
  <si>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</si>
  <si>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</si>
  <si>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</si>
  <si>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</si>
  <si>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</si>
  <si>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</si>
  <si>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</si>
  <si>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</si>
  <si>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</si>
  <si>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</si>
  <si>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</si>
  <si>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</si>
  <si>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</si>
  <si>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</si>
  <si>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</si>
  <si>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</si>
  <si>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</si>
  <si>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</si>
  <si>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</si>
  <si>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</si>
  <si>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</si>
  <si>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</si>
  <si>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</si>
  <si>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</si>
  <si>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</si>
  <si>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</si>
  <si>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</si>
  <si>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</si>
  <si>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</si>
  <si>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</si>
  <si>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</si>
  <si>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</si>
  <si>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</si>
  <si>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</si>
  <si>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</si>
  <si>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</si>
  <si>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</si>
  <si>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</si>
  <si>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</si>
  <si>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</si>
  <si>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</si>
  <si>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</si>
  <si>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</si>
  <si>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</si>
  <si>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</si>
  <si>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</si>
  <si>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</si>
  <si>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</si>
  <si>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</si>
  <si>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</si>
  <si>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</si>
  <si>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</si>
  <si>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</si>
  <si>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</si>
  <si>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</si>
  <si>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</si>
  <si>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</si>
  <si>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</si>
  <si>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</si>
  <si>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</si>
  <si>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</si>
  <si>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</si>
  <si>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</si>
  <si>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</si>
  <si>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</si>
  <si>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</si>
  <si>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</si>
  <si>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</si>
  <si>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</si>
  <si>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</si>
  <si>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</si>
  <si>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</si>
  <si>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</si>
  <si>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</si>
  <si>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</si>
  <si>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</si>
  <si>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</si>
  <si>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</si>
  <si>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</si>
  <si>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</si>
  <si>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</si>
  <si>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</si>
  <si>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</si>
  <si>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</si>
  <si>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</si>
  <si>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</si>
  <si>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</si>
  <si>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</si>
  <si>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</si>
  <si>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</si>
  <si>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</si>
  <si>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</si>
  <si>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</si>
  <si>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</si>
  <si>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</si>
  <si>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</si>
  <si>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</si>
  <si>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</si>
  <si>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</si>
  <si>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</si>
  <si>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</si>
  <si>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</si>
  <si>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</si>
  <si>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</si>
  <si>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</si>
  <si>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</si>
  <si>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</si>
  <si>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</si>
  <si>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</si>
  <si>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</si>
  <si>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</si>
  <si>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</si>
  <si>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</si>
  <si>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</si>
  <si>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</si>
  <si>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</si>
  <si>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</si>
  <si>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</si>
  <si>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</si>
  <si>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</si>
  <si>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</si>
  <si>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</si>
  <si>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</si>
  <si>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</si>
  <si>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</si>
  <si>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</si>
  <si>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</si>
  <si>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</si>
  <si>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</si>
  <si>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</si>
  <si>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</si>
  <si>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</si>
  <si>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</si>
  <si>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</si>
  <si>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</si>
  <si>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</si>
  <si>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</si>
  <si>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</si>
  <si>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</si>
  <si>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</si>
  <si>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</si>
  <si>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</si>
  <si>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</si>
  <si>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</si>
  <si>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</si>
  <si>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</si>
  <si>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</si>
  <si>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</si>
  <si>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</si>
  <si>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</si>
  <si>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</si>
  <si>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</si>
  <si>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</si>
  <si>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</si>
  <si>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</si>
  <si>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</si>
  <si>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</si>
  <si>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</si>
  <si>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</si>
  <si>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</si>
  <si>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</si>
  <si>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</si>
  <si>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</si>
  <si>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</si>
  <si>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</si>
  <si>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</si>
  <si>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</si>
  <si>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</si>
  <si>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</si>
  <si>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</si>
  <si>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</si>
  <si>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</si>
  <si>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</si>
  <si>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</si>
  <si>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</si>
  <si>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</si>
  <si>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</si>
  <si>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</si>
  <si>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</si>
  <si>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</si>
  <si>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</si>
  <si>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</si>
  <si>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</si>
  <si>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</si>
  <si>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</si>
  <si>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</si>
  <si>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</si>
  <si>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</si>
  <si>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</si>
  <si>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</si>
  <si>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</si>
  <si>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</si>
  <si>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</si>
  <si>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</si>
  <si>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</si>
  <si>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</si>
  <si>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</si>
  <si>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</si>
  <si>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</si>
  <si>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</si>
  <si>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</si>
  <si>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</si>
  <si>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</si>
  <si>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</si>
  <si>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</si>
  <si>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</si>
  <si>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</si>
  <si>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</si>
  <si>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</si>
  <si>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</si>
  <si>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</si>
  <si>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</si>
  <si>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</si>
  <si>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</si>
  <si>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</si>
  <si>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</si>
  <si>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</si>
  <si>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</si>
  <si>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</si>
  <si>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</si>
  <si>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</si>
  <si>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</si>
  <si>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</si>
  <si>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</si>
  <si>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</si>
  <si>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</si>
  <si>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</si>
  <si>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</si>
  <si>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</si>
  <si>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</si>
  <si>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</si>
  <si>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</si>
  <si>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</si>
  <si>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</si>
  <si>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</si>
  <si>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</si>
  <si>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</si>
  <si>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</si>
  <si>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</si>
  <si>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</si>
  <si>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</si>
  <si>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</si>
  <si>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</si>
  <si>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</si>
  <si>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</si>
  <si>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</si>
  <si>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</si>
  <si>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</si>
  <si>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</si>
  <si>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</si>
  <si>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</si>
  <si>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</si>
  <si>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</si>
  <si>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</si>
  <si>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</si>
  <si>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</si>
  <si>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</si>
  <si>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</si>
  <si>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</si>
  <si>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</si>
  <si>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</si>
  <si>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</si>
  <si>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</si>
  <si>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</si>
  <si>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</si>
  <si>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</si>
  <si>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</si>
  <si>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</si>
  <si>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</si>
  <si>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</si>
  <si>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</si>
  <si>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</si>
  <si>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</si>
  <si>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</si>
  <si>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</si>
  <si>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</si>
  <si>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</si>
  <si>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</si>
  <si>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</si>
  <si>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</si>
  <si>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</si>
  <si>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</si>
  <si>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</si>
  <si>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</si>
  <si>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</si>
  <si>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</si>
  <si>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</si>
  <si>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</si>
  <si>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</si>
  <si>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</si>
  <si>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</si>
  <si>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</si>
  <si>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</si>
  <si>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</si>
  <si>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</si>
  <si>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</si>
  <si>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</si>
  <si>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</si>
  <si>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</si>
  <si>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</si>
  <si>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</si>
  <si>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</si>
  <si>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</si>
  <si>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</si>
  <si>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</si>
  <si>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</si>
  <si>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</si>
  <si>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</si>
  <si>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</si>
  <si>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</si>
  <si>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</si>
  <si>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</si>
  <si>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</si>
  <si>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</si>
  <si>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</si>
  <si>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</si>
  <si>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</si>
  <si>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</si>
  <si>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</si>
  <si>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</si>
  <si>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</si>
  <si>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</si>
  <si>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</si>
  <si>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</si>
  <si>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</si>
  <si>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</si>
  <si>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</si>
  <si>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</si>
  <si>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</si>
  <si>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</si>
  <si>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</si>
  <si>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</si>
  <si>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</si>
  <si>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</si>
  <si>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</si>
  <si>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</si>
  <si>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</si>
  <si>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</si>
  <si>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</si>
  <si>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</si>
  <si>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</si>
  <si>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</si>
  <si>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</si>
  <si>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</si>
  <si>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</si>
  <si>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</si>
  <si>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</si>
  <si>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</si>
  <si>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</si>
  <si>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</si>
  <si>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</si>
  <si>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</si>
  <si>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</si>
  <si>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</si>
  <si>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</si>
  <si>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</si>
  <si>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</si>
  <si>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</si>
  <si>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</si>
  <si>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</si>
  <si>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</si>
  <si>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</si>
  <si>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</si>
  <si>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</si>
  <si>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</si>
  <si>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</si>
  <si>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</si>
  <si>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SAN LUIS DE LA PAZ, GTO. 2022</t>
  </si>
  <si>
    <t>CORRESPONDIENTE DEL 01 DE ENERO DEL 2022 AL 31 DE DICIEMBRE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</si>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</sst>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7" xfId="3" applyFont="1" applyFill="1" applyBorder="1" applyAlignment="1" applyProtection="1">
      <alignment vertical="top"/>
      <protection locked="0"/>
    </xf>
    <xf numFmtId="0" fontId="13" fillId="0" borderId="17" xfId="8" applyFont="1" applyBorder="1"/>
    <xf numFmtId="0" fontId="13" fillId="0" borderId="0" xfId="8" applyFont="1" applyBorder="1"/>
    <xf numFmtId="0" fontId="13" fillId="0" borderId="17" xfId="9" applyFont="1" applyBorder="1"/>
    <xf numFmtId="0" fontId="8" fillId="0" borderId="17" xfId="10" applyFont="1" applyBorder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4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0"/>
  <sheetViews>
    <sheetView showGridLines="0" workbookViewId="0">
      <selection activeCell="A26" sqref="A26:E30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DIF SAN LUIS DE LA PAZ, GTO. 2022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31 DE DICIEMBRE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13596512.18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5" x14ac:dyDescent="0.2">
      <c r="A17" s="90">
        <v>3.2</v>
      </c>
      <c r="B17" s="83" t="s">
        <v>526</v>
      </c>
      <c r="C17" s="81">
        <v>0</v>
      </c>
    </row>
    <row r="18" spans="1:5" x14ac:dyDescent="0.2">
      <c r="A18" s="90">
        <v>3.3</v>
      </c>
      <c r="B18" s="85" t="s">
        <v>527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82</v>
      </c>
      <c r="B20" s="94"/>
      <c r="C20" s="76">
        <f>C5+C7-C15</f>
        <v>13596512.18</v>
      </c>
    </row>
    <row r="22" spans="1:5" x14ac:dyDescent="0.2">
      <c r="B22" s="42" t="s">
        <v>649</v>
      </c>
    </row>
    <row r="26" spans="1:5" x14ac:dyDescent="0.2">
      <c r="A26" s="183" t="s">
        <v>653</v>
      </c>
      <c r="C26" s="183" t="s">
        <v>654</v>
      </c>
      <c r="D26" s="51"/>
      <c r="E26" s="51"/>
    </row>
    <row r="27" spans="1:5" x14ac:dyDescent="0.2">
      <c r="A27" s="183"/>
      <c r="C27" s="183"/>
      <c r="D27" s="51"/>
      <c r="E27" s="51"/>
    </row>
    <row r="28" spans="1:5" x14ac:dyDescent="0.2">
      <c r="A28" s="184"/>
      <c r="B28" s="188"/>
      <c r="C28" s="184"/>
      <c r="D28" s="187"/>
      <c r="E28" s="51"/>
    </row>
    <row r="29" spans="1:5" x14ac:dyDescent="0.2">
      <c r="A29" s="183" t="s">
        <v>655</v>
      </c>
      <c r="C29" s="183" t="s">
        <v>656</v>
      </c>
      <c r="D29" s="51"/>
      <c r="E29" s="51"/>
    </row>
    <row r="30" spans="1:5" x14ac:dyDescent="0.2">
      <c r="A30" s="183" t="s">
        <v>657</v>
      </c>
      <c r="C30" s="183" t="s">
        <v>658</v>
      </c>
      <c r="D30" s="51"/>
      <c r="E30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0" orientation="portrait" horizontalDpi="4294967293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50"/>
  <sheetViews>
    <sheetView showGridLines="0" topLeftCell="A16" workbookViewId="0">
      <selection activeCell="B46" sqref="B46:E50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DIF SAN LUIS DE LA PAZ, GTO. 2022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31 DE DICIEMBRE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11595765.74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6" x14ac:dyDescent="0.2">
      <c r="A33" s="115" t="s">
        <v>554</v>
      </c>
      <c r="B33" s="97" t="s">
        <v>437</v>
      </c>
      <c r="C33" s="108">
        <v>0</v>
      </c>
      <c r="E33" s="151"/>
    </row>
    <row r="34" spans="1:6" x14ac:dyDescent="0.2">
      <c r="A34" s="115" t="s">
        <v>555</v>
      </c>
      <c r="B34" s="97" t="s">
        <v>556</v>
      </c>
      <c r="C34" s="108">
        <v>0</v>
      </c>
      <c r="E34" s="151"/>
    </row>
    <row r="35" spans="1:6" x14ac:dyDescent="0.2">
      <c r="A35" s="115" t="s">
        <v>557</v>
      </c>
      <c r="B35" s="97" t="s">
        <v>558</v>
      </c>
      <c r="C35" s="108">
        <v>0</v>
      </c>
      <c r="E35" s="151"/>
    </row>
    <row r="36" spans="1:6" x14ac:dyDescent="0.2">
      <c r="A36" s="115" t="s">
        <v>559</v>
      </c>
      <c r="B36" s="97" t="s">
        <v>445</v>
      </c>
      <c r="C36" s="108">
        <v>0</v>
      </c>
      <c r="E36" s="151"/>
    </row>
    <row r="37" spans="1:6" x14ac:dyDescent="0.2">
      <c r="A37" s="115" t="s">
        <v>560</v>
      </c>
      <c r="B37" s="107" t="s">
        <v>561</v>
      </c>
      <c r="C37" s="114">
        <v>0</v>
      </c>
      <c r="E37" s="151"/>
    </row>
    <row r="38" spans="1:6" x14ac:dyDescent="0.2">
      <c r="A38" s="99"/>
      <c r="B38" s="102"/>
      <c r="C38" s="103"/>
    </row>
    <row r="39" spans="1:6" x14ac:dyDescent="0.2">
      <c r="A39" s="104" t="s">
        <v>84</v>
      </c>
      <c r="B39" s="75"/>
      <c r="C39" s="76">
        <f>C5-C7+C30</f>
        <v>11595765.74</v>
      </c>
    </row>
    <row r="41" spans="1:6" x14ac:dyDescent="0.2">
      <c r="B41" s="42" t="s">
        <v>649</v>
      </c>
    </row>
    <row r="46" spans="1:6" x14ac:dyDescent="0.2">
      <c r="B46" s="183" t="s">
        <v>653</v>
      </c>
      <c r="C46" s="183" t="s">
        <v>654</v>
      </c>
      <c r="E46" s="51"/>
      <c r="F46" s="51"/>
    </row>
    <row r="47" spans="1:6" x14ac:dyDescent="0.2">
      <c r="B47" s="183"/>
      <c r="C47" s="183"/>
      <c r="E47" s="51"/>
      <c r="F47" s="51"/>
    </row>
    <row r="48" spans="1:6" x14ac:dyDescent="0.2">
      <c r="B48" s="184"/>
      <c r="C48" s="184"/>
      <c r="D48" s="188"/>
      <c r="E48" s="187"/>
      <c r="F48" s="51"/>
    </row>
    <row r="49" spans="2:6" x14ac:dyDescent="0.2">
      <c r="B49" s="183" t="s">
        <v>655</v>
      </c>
      <c r="C49" s="183" t="s">
        <v>656</v>
      </c>
      <c r="E49" s="51"/>
      <c r="F49" s="51"/>
    </row>
    <row r="50" spans="2:6" x14ac:dyDescent="0.2">
      <c r="B50" s="183" t="s">
        <v>657</v>
      </c>
      <c r="C50" s="183" t="s">
        <v>658</v>
      </c>
      <c r="E50" s="51"/>
      <c r="F50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5" orientation="portrait" horizontalDpi="4294967293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topLeftCell="A13" workbookViewId="0">
      <selection activeCell="B39" sqref="B39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DIF SAN LUIS DE LA PAZ, GTO. 2022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31 DE DICIEMBRE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78848658.129999995</v>
      </c>
      <c r="E35" s="63">
        <v>78848658.129999995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12763098.67</v>
      </c>
      <c r="D36" s="56">
        <v>0</v>
      </c>
      <c r="E36" s="56">
        <v>0</v>
      </c>
      <c r="F36" s="56">
        <v>12763098.67</v>
      </c>
    </row>
    <row r="37" spans="1:6" x14ac:dyDescent="0.2">
      <c r="A37" s="51">
        <v>8120</v>
      </c>
      <c r="B37" s="51" t="s">
        <v>95</v>
      </c>
      <c r="C37" s="56">
        <v>12763098.67</v>
      </c>
      <c r="D37" s="56">
        <v>13799122.18</v>
      </c>
      <c r="E37" s="56">
        <v>1002411.26</v>
      </c>
      <c r="F37" s="56">
        <v>-33612.25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1002411.26</v>
      </c>
      <c r="E38" s="56">
        <v>202610</v>
      </c>
      <c r="F38" s="56">
        <v>799801.26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13596512.18</v>
      </c>
      <c r="E39" s="56">
        <v>13596512.18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13596512.18</v>
      </c>
      <c r="F40" s="56">
        <v>13596512.18</v>
      </c>
    </row>
    <row r="41" spans="1:6" x14ac:dyDescent="0.2">
      <c r="A41" s="51">
        <v>8210</v>
      </c>
      <c r="B41" s="51" t="s">
        <v>91</v>
      </c>
      <c r="C41" s="56">
        <v>12763098.67</v>
      </c>
      <c r="D41" s="56">
        <v>0</v>
      </c>
      <c r="E41" s="56">
        <v>0</v>
      </c>
      <c r="F41" s="56">
        <v>12763098.67</v>
      </c>
    </row>
    <row r="42" spans="1:6" x14ac:dyDescent="0.2">
      <c r="A42" s="51">
        <v>8220</v>
      </c>
      <c r="B42" s="51" t="s">
        <v>90</v>
      </c>
      <c r="C42" s="56">
        <v>12763098.67</v>
      </c>
      <c r="D42" s="56">
        <v>2288978.62</v>
      </c>
      <c r="E42" s="56">
        <v>13669857.560000001</v>
      </c>
      <c r="F42" s="56">
        <v>1382219.73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959371.71</v>
      </c>
      <c r="E43" s="56">
        <v>1759172.97</v>
      </c>
      <c r="F43" s="56">
        <v>799801.26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12710485.85</v>
      </c>
      <c r="E44" s="56">
        <v>12125571.390000001</v>
      </c>
      <c r="F44" s="56">
        <v>584914.46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11595765.74</v>
      </c>
      <c r="E45" s="56">
        <v>11595765.74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11595765.74</v>
      </c>
      <c r="E46" s="56">
        <v>11300244.85</v>
      </c>
      <c r="F46" s="56">
        <v>295520.89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11300244.85</v>
      </c>
      <c r="E47" s="56">
        <v>0</v>
      </c>
      <c r="F47" s="56">
        <v>11300244.85</v>
      </c>
    </row>
    <row r="48" spans="1:6" x14ac:dyDescent="0.2">
      <c r="A48" s="138"/>
    </row>
    <row r="49" spans="1:6" x14ac:dyDescent="0.2">
      <c r="A49" s="138"/>
      <c r="B49" s="42" t="s">
        <v>649</v>
      </c>
    </row>
    <row r="52" spans="1:6" x14ac:dyDescent="0.2">
      <c r="B52" s="183" t="s">
        <v>653</v>
      </c>
      <c r="D52" s="183" t="s">
        <v>654</v>
      </c>
    </row>
    <row r="53" spans="1:6" x14ac:dyDescent="0.2">
      <c r="B53" s="183"/>
      <c r="D53" s="183"/>
    </row>
    <row r="54" spans="1:6" x14ac:dyDescent="0.2">
      <c r="B54" s="184"/>
      <c r="D54" s="184"/>
      <c r="E54" s="187"/>
      <c r="F54" s="187"/>
    </row>
    <row r="55" spans="1:6" x14ac:dyDescent="0.2">
      <c r="B55" s="183" t="s">
        <v>655</v>
      </c>
      <c r="D55" s="183" t="s">
        <v>656</v>
      </c>
    </row>
    <row r="56" spans="1:6" x14ac:dyDescent="0.2">
      <c r="B56" s="183" t="s">
        <v>657</v>
      </c>
      <c r="D56" s="183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topLeftCell="B124" zoomScaleNormal="100" workbookViewId="0">
      <selection activeCell="B147" sqref="B147:E15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DIF SAN LUIS DE LA PAZ, GTO. 2022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31 DE DICIEMBRE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90810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24716.58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16770.88</v>
      </c>
      <c r="D20" s="46">
        <v>16770.88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611701.26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430552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2627584.77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1246753.1000000001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81164.17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161673.75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980875.74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21594.05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135523.96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866222.6</v>
      </c>
      <c r="D103" s="46">
        <v>866222.6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463905.61</v>
      </c>
      <c r="D104" s="46">
        <v>463905.61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39875.01</v>
      </c>
      <c r="D105" s="46">
        <v>39875.01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179665.22</v>
      </c>
      <c r="D110" s="46">
        <v>179665.22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182776.76</v>
      </c>
      <c r="D112" s="46">
        <v>182776.76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7" spans="2:5" x14ac:dyDescent="0.2">
      <c r="B147" s="183" t="s">
        <v>653</v>
      </c>
      <c r="D147" s="183" t="s">
        <v>654</v>
      </c>
      <c r="E147" s="183"/>
    </row>
    <row r="148" spans="2:5" x14ac:dyDescent="0.2">
      <c r="B148" s="183"/>
      <c r="D148" s="183"/>
      <c r="E148" s="183"/>
    </row>
    <row r="149" spans="2:5" x14ac:dyDescent="0.2">
      <c r="B149" s="184"/>
      <c r="D149" s="184"/>
      <c r="E149" s="184"/>
    </row>
    <row r="150" spans="2:5" x14ac:dyDescent="0.2">
      <c r="B150" s="183" t="s">
        <v>655</v>
      </c>
      <c r="D150" s="183" t="s">
        <v>656</v>
      </c>
      <c r="E150" s="183"/>
    </row>
    <row r="151" spans="2:5" x14ac:dyDescent="0.2">
      <c r="B151" s="183" t="s">
        <v>657</v>
      </c>
      <c r="D151" s="183" t="s">
        <v>658</v>
      </c>
      <c r="E151" s="18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9"/>
  <sheetViews>
    <sheetView topLeftCell="A196" zoomScaleNormal="100" workbookViewId="0">
      <selection activeCell="B225" sqref="B225:E22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DIF SAN LUIS DE LA PAZ, GTO. 2022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31 DE DICIEMBRE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1161243.1000000001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1161243.1000000001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10300000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10300000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10300000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1439863.61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8749.83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11857082.73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11059221.210000001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8938213.0999999996</v>
      </c>
      <c r="D100" s="74">
        <f t="shared" ref="D100:D163" si="0">C100/$C$99</f>
        <v>0.80821361018783699</v>
      </c>
      <c r="E100" s="70"/>
    </row>
    <row r="101" spans="1:5" x14ac:dyDescent="0.2">
      <c r="A101" s="72">
        <v>5111</v>
      </c>
      <c r="B101" s="70" t="s">
        <v>349</v>
      </c>
      <c r="C101" s="73">
        <v>6116018.2199999997</v>
      </c>
      <c r="D101" s="74">
        <f t="shared" si="0"/>
        <v>0.55302431372561356</v>
      </c>
      <c r="E101" s="70"/>
    </row>
    <row r="102" spans="1:5" x14ac:dyDescent="0.2">
      <c r="A102" s="72">
        <v>5112</v>
      </c>
      <c r="B102" s="70" t="s">
        <v>350</v>
      </c>
      <c r="C102" s="73">
        <v>10717.96</v>
      </c>
      <c r="D102" s="74">
        <f t="shared" si="0"/>
        <v>9.691423832185014E-4</v>
      </c>
      <c r="E102" s="70"/>
    </row>
    <row r="103" spans="1:5" x14ac:dyDescent="0.2">
      <c r="A103" s="72">
        <v>5113</v>
      </c>
      <c r="B103" s="70" t="s">
        <v>351</v>
      </c>
      <c r="C103" s="73">
        <v>746368.98</v>
      </c>
      <c r="D103" s="74">
        <f t="shared" si="0"/>
        <v>6.7488385106639889E-2</v>
      </c>
      <c r="E103" s="70"/>
    </row>
    <row r="104" spans="1:5" x14ac:dyDescent="0.2">
      <c r="A104" s="72">
        <v>5114</v>
      </c>
      <c r="B104" s="70" t="s">
        <v>352</v>
      </c>
      <c r="C104" s="73">
        <v>1806567.99</v>
      </c>
      <c r="D104" s="74">
        <f t="shared" si="0"/>
        <v>0.16335399714823137</v>
      </c>
      <c r="E104" s="70"/>
    </row>
    <row r="105" spans="1:5" x14ac:dyDescent="0.2">
      <c r="A105" s="72">
        <v>5115</v>
      </c>
      <c r="B105" s="70" t="s">
        <v>353</v>
      </c>
      <c r="C105" s="73">
        <v>258539.95</v>
      </c>
      <c r="D105" s="74">
        <f t="shared" si="0"/>
        <v>2.3377771824133718E-2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1003945.21</v>
      </c>
      <c r="D107" s="74">
        <f t="shared" si="0"/>
        <v>9.0779015170815977E-2</v>
      </c>
      <c r="E107" s="70"/>
    </row>
    <row r="108" spans="1:5" x14ac:dyDescent="0.2">
      <c r="A108" s="72">
        <v>5121</v>
      </c>
      <c r="B108" s="70" t="s">
        <v>356</v>
      </c>
      <c r="C108" s="73">
        <v>122323.7</v>
      </c>
      <c r="D108" s="74">
        <f t="shared" si="0"/>
        <v>1.1060787887070394E-2</v>
      </c>
      <c r="E108" s="70"/>
    </row>
    <row r="109" spans="1:5" x14ac:dyDescent="0.2">
      <c r="A109" s="72">
        <v>5122</v>
      </c>
      <c r="B109" s="70" t="s">
        <v>357</v>
      </c>
      <c r="C109" s="73">
        <v>210387.95</v>
      </c>
      <c r="D109" s="74">
        <f t="shared" si="0"/>
        <v>1.9023758183782637E-2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123240.18</v>
      </c>
      <c r="D111" s="74">
        <f t="shared" si="0"/>
        <v>1.1143658098507279E-2</v>
      </c>
      <c r="E111" s="70"/>
    </row>
    <row r="112" spans="1:5" x14ac:dyDescent="0.2">
      <c r="A112" s="72">
        <v>5125</v>
      </c>
      <c r="B112" s="70" t="s">
        <v>360</v>
      </c>
      <c r="C112" s="73">
        <v>23326.02</v>
      </c>
      <c r="D112" s="74">
        <f t="shared" si="0"/>
        <v>2.1091919184063413E-3</v>
      </c>
      <c r="E112" s="70"/>
    </row>
    <row r="113" spans="1:5" x14ac:dyDescent="0.2">
      <c r="A113" s="72">
        <v>5126</v>
      </c>
      <c r="B113" s="70" t="s">
        <v>361</v>
      </c>
      <c r="C113" s="73">
        <v>347350.88</v>
      </c>
      <c r="D113" s="74">
        <f t="shared" si="0"/>
        <v>3.1408258629090212E-2</v>
      </c>
      <c r="E113" s="70"/>
    </row>
    <row r="114" spans="1:5" x14ac:dyDescent="0.2">
      <c r="A114" s="72">
        <v>5127</v>
      </c>
      <c r="B114" s="70" t="s">
        <v>362</v>
      </c>
      <c r="C114" s="73">
        <v>27921.200000000001</v>
      </c>
      <c r="D114" s="74">
        <f t="shared" si="0"/>
        <v>2.524698572332834E-3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149395.28</v>
      </c>
      <c r="D116" s="74">
        <f t="shared" si="0"/>
        <v>1.3508661881626291E-2</v>
      </c>
      <c r="E116" s="70"/>
    </row>
    <row r="117" spans="1:5" x14ac:dyDescent="0.2">
      <c r="A117" s="72">
        <v>5130</v>
      </c>
      <c r="B117" s="70" t="s">
        <v>365</v>
      </c>
      <c r="C117" s="73">
        <v>1117062.8999999999</v>
      </c>
      <c r="D117" s="74">
        <f t="shared" si="0"/>
        <v>0.1010073746413469</v>
      </c>
      <c r="E117" s="70"/>
    </row>
    <row r="118" spans="1:5" x14ac:dyDescent="0.2">
      <c r="A118" s="72">
        <v>5131</v>
      </c>
      <c r="B118" s="70" t="s">
        <v>366</v>
      </c>
      <c r="C118" s="73">
        <v>233882.37</v>
      </c>
      <c r="D118" s="74">
        <f t="shared" si="0"/>
        <v>2.1148177214189205E-2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77379</v>
      </c>
      <c r="D120" s="74">
        <f t="shared" si="0"/>
        <v>6.9967856262819067E-3</v>
      </c>
      <c r="E120" s="70"/>
    </row>
    <row r="121" spans="1:5" x14ac:dyDescent="0.2">
      <c r="A121" s="72">
        <v>5134</v>
      </c>
      <c r="B121" s="70" t="s">
        <v>369</v>
      </c>
      <c r="C121" s="73">
        <v>33174.99</v>
      </c>
      <c r="D121" s="74">
        <f t="shared" si="0"/>
        <v>2.9997582442787573E-3</v>
      </c>
      <c r="E121" s="70"/>
    </row>
    <row r="122" spans="1:5" x14ac:dyDescent="0.2">
      <c r="A122" s="72">
        <v>5135</v>
      </c>
      <c r="B122" s="70" t="s">
        <v>370</v>
      </c>
      <c r="C122" s="73">
        <v>89834.93</v>
      </c>
      <c r="D122" s="74">
        <f t="shared" si="0"/>
        <v>8.1230792199697751E-3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f t="shared" si="0"/>
        <v>0</v>
      </c>
      <c r="E123" s="70"/>
    </row>
    <row r="124" spans="1:5" x14ac:dyDescent="0.2">
      <c r="A124" s="72">
        <v>5137</v>
      </c>
      <c r="B124" s="70" t="s">
        <v>372</v>
      </c>
      <c r="C124" s="73">
        <v>38497.9</v>
      </c>
      <c r="D124" s="74">
        <f t="shared" si="0"/>
        <v>3.4810679042380777E-3</v>
      </c>
      <c r="E124" s="70"/>
    </row>
    <row r="125" spans="1:5" x14ac:dyDescent="0.2">
      <c r="A125" s="72">
        <v>5138</v>
      </c>
      <c r="B125" s="70" t="s">
        <v>373</v>
      </c>
      <c r="C125" s="73">
        <v>428021.7</v>
      </c>
      <c r="D125" s="74">
        <f t="shared" si="0"/>
        <v>3.8702698126064521E-2</v>
      </c>
      <c r="E125" s="70"/>
    </row>
    <row r="126" spans="1:5" x14ac:dyDescent="0.2">
      <c r="A126" s="72">
        <v>5139</v>
      </c>
      <c r="B126" s="70" t="s">
        <v>374</v>
      </c>
      <c r="C126" s="73">
        <v>216272.01</v>
      </c>
      <c r="D126" s="74">
        <f t="shared" si="0"/>
        <v>1.9555808306324671E-2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699011.52</v>
      </c>
      <c r="D137" s="74">
        <f t="shared" si="0"/>
        <v>6.3206215584867567E-2</v>
      </c>
      <c r="E137" s="70"/>
    </row>
    <row r="138" spans="1:5" x14ac:dyDescent="0.2">
      <c r="A138" s="72">
        <v>5241</v>
      </c>
      <c r="B138" s="70" t="s">
        <v>384</v>
      </c>
      <c r="C138" s="73">
        <v>699011.52</v>
      </c>
      <c r="D138" s="74">
        <f t="shared" si="0"/>
        <v>6.3206215584867567E-2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98850</v>
      </c>
      <c r="D167" s="74">
        <f t="shared" si="1"/>
        <v>8.9382424063113568E-3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5" x14ac:dyDescent="0.2">
      <c r="B225" s="183" t="s">
        <v>653</v>
      </c>
      <c r="D225" s="183" t="s">
        <v>654</v>
      </c>
    </row>
    <row r="226" spans="2:5" x14ac:dyDescent="0.2">
      <c r="B226" s="183"/>
      <c r="D226" s="183"/>
    </row>
    <row r="227" spans="2:5" x14ac:dyDescent="0.2">
      <c r="B227" s="184"/>
      <c r="D227" s="184"/>
      <c r="E227" s="185"/>
    </row>
    <row r="228" spans="2:5" x14ac:dyDescent="0.2">
      <c r="B228" s="183" t="s">
        <v>655</v>
      </c>
      <c r="D228" s="183" t="s">
        <v>656</v>
      </c>
    </row>
    <row r="229" spans="2:5" x14ac:dyDescent="0.2">
      <c r="B229" s="183" t="s">
        <v>657</v>
      </c>
      <c r="D229" s="183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B32" sqref="B32:D36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31 DE DICIEMBRE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430552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382683.77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1254905.5</v>
      </c>
    </row>
    <row r="15" spans="1:5" x14ac:dyDescent="0.2">
      <c r="A15" s="55">
        <v>3220</v>
      </c>
      <c r="B15" s="51" t="s">
        <v>459</v>
      </c>
      <c r="C15" s="56">
        <v>4079945.07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5" x14ac:dyDescent="0.2">
      <c r="A17" s="55">
        <v>3231</v>
      </c>
      <c r="B17" s="51" t="s">
        <v>461</v>
      </c>
      <c r="C17" s="56">
        <v>0</v>
      </c>
    </row>
    <row r="18" spans="1:5" x14ac:dyDescent="0.2">
      <c r="A18" s="55">
        <v>3232</v>
      </c>
      <c r="B18" s="51" t="s">
        <v>462</v>
      </c>
      <c r="C18" s="56">
        <v>0</v>
      </c>
    </row>
    <row r="19" spans="1:5" x14ac:dyDescent="0.2">
      <c r="A19" s="55">
        <v>3233</v>
      </c>
      <c r="B19" s="51" t="s">
        <v>463</v>
      </c>
      <c r="C19" s="56">
        <v>0</v>
      </c>
    </row>
    <row r="20" spans="1:5" x14ac:dyDescent="0.2">
      <c r="A20" s="55">
        <v>3239</v>
      </c>
      <c r="B20" s="51" t="s">
        <v>464</v>
      </c>
      <c r="C20" s="56">
        <v>0</v>
      </c>
    </row>
    <row r="21" spans="1:5" x14ac:dyDescent="0.2">
      <c r="A21" s="55">
        <v>3240</v>
      </c>
      <c r="B21" s="51" t="s">
        <v>465</v>
      </c>
      <c r="C21" s="56">
        <v>0</v>
      </c>
    </row>
    <row r="22" spans="1:5" x14ac:dyDescent="0.2">
      <c r="A22" s="55">
        <v>3241</v>
      </c>
      <c r="B22" s="51" t="s">
        <v>466</v>
      </c>
      <c r="C22" s="56">
        <v>0</v>
      </c>
    </row>
    <row r="23" spans="1:5" x14ac:dyDescent="0.2">
      <c r="A23" s="55">
        <v>3242</v>
      </c>
      <c r="B23" s="51" t="s">
        <v>467</v>
      </c>
      <c r="C23" s="56">
        <v>0</v>
      </c>
    </row>
    <row r="24" spans="1:5" x14ac:dyDescent="0.2">
      <c r="A24" s="55">
        <v>3243</v>
      </c>
      <c r="B24" s="51" t="s">
        <v>468</v>
      </c>
      <c r="C24" s="56">
        <v>0</v>
      </c>
    </row>
    <row r="25" spans="1:5" x14ac:dyDescent="0.2">
      <c r="A25" s="55">
        <v>3250</v>
      </c>
      <c r="B25" s="51" t="s">
        <v>469</v>
      </c>
      <c r="C25" s="56">
        <v>0</v>
      </c>
    </row>
    <row r="26" spans="1:5" x14ac:dyDescent="0.2">
      <c r="A26" s="55">
        <v>3251</v>
      </c>
      <c r="B26" s="51" t="s">
        <v>470</v>
      </c>
      <c r="C26" s="56">
        <v>0</v>
      </c>
    </row>
    <row r="27" spans="1:5" x14ac:dyDescent="0.2">
      <c r="A27" s="55">
        <v>3252</v>
      </c>
      <c r="B27" s="51" t="s">
        <v>471</v>
      </c>
      <c r="C27" s="56">
        <v>0</v>
      </c>
    </row>
    <row r="29" spans="1:5" x14ac:dyDescent="0.2">
      <c r="B29" s="42" t="s">
        <v>649</v>
      </c>
    </row>
    <row r="32" spans="1:5" x14ac:dyDescent="0.2">
      <c r="B32" s="183" t="s">
        <v>653</v>
      </c>
      <c r="C32" s="183" t="s">
        <v>654</v>
      </c>
      <c r="E32" s="42"/>
    </row>
    <row r="33" spans="2:5" x14ac:dyDescent="0.2">
      <c r="B33" s="183"/>
      <c r="C33" s="183"/>
      <c r="E33" s="42"/>
    </row>
    <row r="34" spans="2:5" x14ac:dyDescent="0.2">
      <c r="B34" s="184"/>
      <c r="C34" s="184"/>
      <c r="D34" s="187"/>
      <c r="E34" s="186"/>
    </row>
    <row r="35" spans="2:5" x14ac:dyDescent="0.2">
      <c r="B35" s="183" t="s">
        <v>655</v>
      </c>
      <c r="C35" s="183" t="s">
        <v>656</v>
      </c>
      <c r="E35" s="42"/>
    </row>
    <row r="36" spans="2:5" x14ac:dyDescent="0.2">
      <c r="B36" s="183" t="s">
        <v>657</v>
      </c>
      <c r="C36" s="183" t="s">
        <v>658</v>
      </c>
      <c r="E3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118" workbookViewId="0">
      <selection activeCell="B140" sqref="B140:E14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31 DE DICIEMBRE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3431843.93</v>
      </c>
      <c r="D10" s="56">
        <v>2575954.89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90810</v>
      </c>
      <c r="D12" s="56">
        <v>90810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3522653.93</v>
      </c>
      <c r="D15" s="124">
        <f>SUM(D8:D14)</f>
        <v>2666764.89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430552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430552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2627584.7699999996</v>
      </c>
      <c r="D28" s="124">
        <f>SUM(D29:D36)</f>
        <v>348797.21</v>
      </c>
    </row>
    <row r="29" spans="1:4" x14ac:dyDescent="0.2">
      <c r="A29" s="55">
        <v>1241</v>
      </c>
      <c r="B29" s="51" t="s">
        <v>224</v>
      </c>
      <c r="C29" s="56">
        <v>1246753.1000000001</v>
      </c>
      <c r="D29" s="56">
        <v>287905.21000000002</v>
      </c>
    </row>
    <row r="30" spans="1:4" x14ac:dyDescent="0.2">
      <c r="A30" s="55">
        <v>1242</v>
      </c>
      <c r="B30" s="51" t="s">
        <v>225</v>
      </c>
      <c r="C30" s="56">
        <v>81164.17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161673.75</v>
      </c>
      <c r="D31" s="56">
        <v>19952</v>
      </c>
    </row>
    <row r="32" spans="1:4" x14ac:dyDescent="0.2">
      <c r="A32" s="55">
        <v>1244</v>
      </c>
      <c r="B32" s="51" t="s">
        <v>227</v>
      </c>
      <c r="C32" s="56">
        <v>980875.74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21594.05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135523.96</v>
      </c>
      <c r="D35" s="56">
        <v>40940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3058136.7699999996</v>
      </c>
      <c r="D43" s="124">
        <f>D20+D28+D37</f>
        <v>348797.21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1254905.5</v>
      </c>
      <c r="D47" s="124">
        <v>2048091.78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8749.83</v>
      </c>
      <c r="D102" s="155">
        <f>D103+D125</f>
        <v>6159.7</v>
      </c>
    </row>
    <row r="103" spans="1:4" x14ac:dyDescent="0.2">
      <c r="A103" s="154">
        <v>4300</v>
      </c>
      <c r="B103" s="156" t="s">
        <v>329</v>
      </c>
      <c r="C103" s="155">
        <f>C104+C107+C113+C115+C117</f>
        <v>8749.83</v>
      </c>
      <c r="D103" s="155">
        <f>D104+D107+D113+D115+D117</f>
        <v>6159.7</v>
      </c>
    </row>
    <row r="104" spans="1:4" x14ac:dyDescent="0.2">
      <c r="A104" s="154">
        <v>4310</v>
      </c>
      <c r="B104" s="156" t="s">
        <v>330</v>
      </c>
      <c r="C104" s="155">
        <f>C105+C106</f>
        <v>8749.83</v>
      </c>
      <c r="D104" s="155">
        <f>D105+D106</f>
        <v>6159.7</v>
      </c>
    </row>
    <row r="105" spans="1:4" x14ac:dyDescent="0.2">
      <c r="A105" s="152">
        <v>4311</v>
      </c>
      <c r="B105" s="157" t="s">
        <v>508</v>
      </c>
      <c r="C105" s="153">
        <v>8749.83</v>
      </c>
      <c r="D105" s="153">
        <v>6159.7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1246155.67</v>
      </c>
      <c r="D135" s="124">
        <f>D47+D48-D102</f>
        <v>2041932.08</v>
      </c>
    </row>
    <row r="137" spans="1:4" x14ac:dyDescent="0.2">
      <c r="B137" s="42" t="s">
        <v>649</v>
      </c>
    </row>
    <row r="140" spans="1:4" x14ac:dyDescent="0.2">
      <c r="B140" s="183" t="s">
        <v>653</v>
      </c>
      <c r="C140" s="183" t="s">
        <v>654</v>
      </c>
    </row>
    <row r="141" spans="1:4" x14ac:dyDescent="0.2">
      <c r="B141" s="183"/>
      <c r="C141" s="183"/>
    </row>
    <row r="142" spans="1:4" x14ac:dyDescent="0.2">
      <c r="B142" s="184"/>
      <c r="C142" s="184"/>
      <c r="D142" s="187"/>
    </row>
    <row r="143" spans="1:4" x14ac:dyDescent="0.2">
      <c r="B143" s="183" t="s">
        <v>655</v>
      </c>
      <c r="C143" s="183" t="s">
        <v>656</v>
      </c>
    </row>
    <row r="144" spans="1:4" x14ac:dyDescent="0.2">
      <c r="B144" s="183" t="s">
        <v>657</v>
      </c>
      <c r="C144" s="183" t="s">
        <v>658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2023-01-25T16:36:34Z</cp:lastPrinted>
  <dcterms:created xsi:type="dcterms:W3CDTF">2012-12-11T20:36:24Z</dcterms:created>
  <dcterms:modified xsi:type="dcterms:W3CDTF">2023-01-25T16:36:38Z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